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mek\Desktop\"/>
    </mc:Choice>
  </mc:AlternateContent>
  <xr:revisionPtr revIDLastSave="0" documentId="8_{3AA5D7F9-C49E-45D8-995E-F330B9E2C304}" xr6:coauthVersionLast="36" xr6:coauthVersionMax="36" xr10:uidLastSave="{00000000-0000-0000-0000-000000000000}"/>
  <bookViews>
    <workbookView xWindow="0" yWindow="0" windowWidth="20490" windowHeight="7545" firstSheet="1" activeTab="1" xr2:uid="{00000000-000D-0000-FFFF-FFFF00000000}"/>
  </bookViews>
  <sheets>
    <sheet name="BUDŻET 2017" sheetId="1" r:id="rId1"/>
    <sheet name="BUDŻET 2024-35% " sheetId="12" r:id="rId2"/>
  </sheets>
  <calcPr calcId="191029"/>
</workbook>
</file>

<file path=xl/calcChain.xml><?xml version="1.0" encoding="utf-8"?>
<calcChain xmlns="http://schemas.openxmlformats.org/spreadsheetml/2006/main">
  <c r="H32" i="12" l="1"/>
  <c r="G32" i="12"/>
  <c r="F32" i="12"/>
  <c r="E32" i="12"/>
  <c r="D32" i="12"/>
  <c r="I31" i="12"/>
  <c r="I30" i="12"/>
  <c r="I29" i="12"/>
  <c r="I28" i="12"/>
  <c r="I27" i="12"/>
  <c r="F20" i="12"/>
  <c r="I20" i="12" s="1"/>
  <c r="F19" i="12"/>
  <c r="I19" i="12" s="1"/>
  <c r="F18" i="12"/>
  <c r="I18" i="12" s="1"/>
  <c r="I17" i="12"/>
  <c r="I14" i="12"/>
  <c r="F12" i="12"/>
  <c r="I12" i="12" s="1"/>
  <c r="F9" i="12"/>
  <c r="I9" i="12" s="1"/>
  <c r="F5" i="12"/>
  <c r="I5" i="12" s="1"/>
  <c r="F4" i="12"/>
  <c r="I4" i="12" s="1"/>
  <c r="I32" i="12" l="1"/>
  <c r="I21" i="12"/>
  <c r="F6" i="1" l="1"/>
  <c r="I12" i="1"/>
  <c r="I11" i="1"/>
  <c r="H28" i="1"/>
  <c r="G28" i="1"/>
  <c r="F28" i="1"/>
  <c r="E28" i="1"/>
  <c r="D28" i="1"/>
  <c r="I27" i="1"/>
  <c r="I26" i="1"/>
  <c r="I25" i="1"/>
  <c r="I24" i="1"/>
  <c r="I23" i="1"/>
  <c r="I16" i="1"/>
  <c r="I15" i="1"/>
  <c r="I14" i="1"/>
  <c r="I13" i="1"/>
  <c r="F10" i="1"/>
  <c r="I10" i="1" s="1"/>
  <c r="F9" i="1"/>
  <c r="I9" i="1" s="1"/>
  <c r="F8" i="1"/>
  <c r="I8" i="1" s="1"/>
  <c r="F7" i="1"/>
  <c r="I7" i="1" s="1"/>
  <c r="I6" i="1"/>
  <c r="I17" i="1" l="1"/>
  <c r="I28" i="1"/>
</calcChain>
</file>

<file path=xl/sharedStrings.xml><?xml version="1.0" encoding="utf-8"?>
<sst xmlns="http://schemas.openxmlformats.org/spreadsheetml/2006/main" count="122" uniqueCount="76">
  <si>
    <t>DLA KOŁA NR 1</t>
  </si>
  <si>
    <t>L.P.</t>
  </si>
  <si>
    <t>Rodzaj składki</t>
  </si>
  <si>
    <t xml:space="preserve">Cena </t>
  </si>
  <si>
    <t xml:space="preserve">Ilość </t>
  </si>
  <si>
    <t>Kwota</t>
  </si>
  <si>
    <t>Do budżetu</t>
  </si>
  <si>
    <t>1.</t>
  </si>
  <si>
    <t xml:space="preserve">Członkowska Normalna </t>
  </si>
  <si>
    <t>2.</t>
  </si>
  <si>
    <t xml:space="preserve">Członkowska Ulgowa </t>
  </si>
  <si>
    <t>3.</t>
  </si>
  <si>
    <t>Członkowska Młodzieżowa</t>
  </si>
  <si>
    <t>4.</t>
  </si>
  <si>
    <t>Członkowska Złota z wień.</t>
  </si>
  <si>
    <t>5.</t>
  </si>
  <si>
    <t>Członkowska uczestnika</t>
  </si>
  <si>
    <t>6.</t>
  </si>
  <si>
    <t>Wpisowe członka PZW</t>
  </si>
  <si>
    <t>7.</t>
  </si>
  <si>
    <t>Wpisowe ulgowe</t>
  </si>
  <si>
    <t>8.</t>
  </si>
  <si>
    <t>Egzamin</t>
  </si>
  <si>
    <t>9.</t>
  </si>
  <si>
    <t xml:space="preserve">Dobrowolne wpłaty </t>
  </si>
  <si>
    <t>10.</t>
  </si>
  <si>
    <t>11.</t>
  </si>
  <si>
    <t xml:space="preserve">Dotacje na rzecz koła </t>
  </si>
  <si>
    <t>Pozostałe przychody(odsetki)</t>
  </si>
  <si>
    <t>RAZEM PRZYCHODY :</t>
  </si>
  <si>
    <t>Procenty</t>
  </si>
  <si>
    <t>-</t>
  </si>
  <si>
    <t>Rodzaj kosztów</t>
  </si>
  <si>
    <t xml:space="preserve">Działalność organizacyjna </t>
  </si>
  <si>
    <t>Działalność młodzież</t>
  </si>
  <si>
    <t>Zawody towarz. i turyst</t>
  </si>
  <si>
    <t xml:space="preserve">Zagospod. Wód </t>
  </si>
  <si>
    <t>Ochrona wód</t>
  </si>
  <si>
    <t>RAZEM</t>
  </si>
  <si>
    <t>Zakup narybku</t>
  </si>
  <si>
    <t xml:space="preserve">Koszty przejazdu działaczy - delegacje </t>
  </si>
  <si>
    <t>Pozostałe wydatki rzeczowe - zanęty, nagrody</t>
  </si>
  <si>
    <t>R A Z E M</t>
  </si>
  <si>
    <t xml:space="preserve">Planowana dieta na cały rok dla Skarbnika /pozostałych osób funkcyjnych (koszty Okręgu): 6000 zł </t>
  </si>
  <si>
    <t xml:space="preserve">Zakup materiałów i energii. Internet, materiały biurowe </t>
  </si>
  <si>
    <t>Zakup usług. Czynsz - bank</t>
  </si>
  <si>
    <t>PLANOWANE KOSZTY W ROKU 2017</t>
  </si>
  <si>
    <t xml:space="preserve">Działalność organizac. </t>
  </si>
  <si>
    <t>PRELIMINARZ BUDŻETOWY NA ROK 2017</t>
  </si>
  <si>
    <t>Skarbnik</t>
  </si>
  <si>
    <t>Prezes</t>
  </si>
  <si>
    <t>Dofinansowanie zarybienia, SSR.</t>
  </si>
  <si>
    <t>1) członkowie do lat 16</t>
  </si>
  <si>
    <t>2) młodzież szkolna i studenci (17-24)</t>
  </si>
  <si>
    <t>Członkowska Ulgowa 75%</t>
  </si>
  <si>
    <t>LP</t>
  </si>
  <si>
    <t>1) Członkowie odznaczeni złotą odznaką PZW</t>
  </si>
  <si>
    <t>2) Członkowie legitymujący się uprawnieniami wynikającymi z posiadanego orzeczenia o znacznym stopniu niepełnosprawności</t>
  </si>
  <si>
    <t>Członkowska Ulgowa 50%</t>
  </si>
  <si>
    <t>Członkowska Ulgowa 25%</t>
  </si>
  <si>
    <t>1) odznaczeni srebrną odznaką PZW</t>
  </si>
  <si>
    <t xml:space="preserve">Wpisowe </t>
  </si>
  <si>
    <t>1) członka zwyczajnego PZW</t>
  </si>
  <si>
    <t>2) członka uczestnika PZW</t>
  </si>
  <si>
    <t>Pozostałe przychody</t>
  </si>
  <si>
    <t>Zakup usług. Czynsz prowizje.</t>
  </si>
  <si>
    <t>Pozostałe wydatki rzeczowe - zanęty, nagrody, puchary, dyplomy.</t>
  </si>
  <si>
    <t>Koszty  przejazdu działaczy - delegacje.</t>
  </si>
  <si>
    <t xml:space="preserve">Zakup materiałów i energii. Internet, materiały biurowe. </t>
  </si>
  <si>
    <t>3) członkowie odznaczeni odznaką PZW       złotą z wieńcami</t>
  </si>
  <si>
    <t>V-ce Prezes</t>
  </si>
  <si>
    <t>Uwagi</t>
  </si>
  <si>
    <t>DLA KOŁA NR ___</t>
  </si>
  <si>
    <t xml:space="preserve">PLANOWANE DIETY ZARZĄDU KOŁA : </t>
  </si>
  <si>
    <t>PRELIMINARZ BUDŻETOWY NA ROK 202__</t>
  </si>
  <si>
    <t>PLANOWANE KOSZTY W ROKU 202__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</si>
</sst>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1" xfId="0" applyBorder="1"/>
    <xf numFmtId="0" fontId="0" fillId="0" borderId="3" xfId="0" applyBorder="1"/>
    <xf numFmtId="0" fontId="1" fillId="0" borderId="0" xfId="0" applyFont="1"/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8" fillId="0" borderId="1" xfId="0" applyFont="1" applyBorder="1"/>
    <xf numFmtId="164" fontId="11" fillId="0" borderId="1" xfId="0" applyNumberFormat="1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10" fillId="0" borderId="15" xfId="0" applyFont="1" applyBorder="1"/>
    <xf numFmtId="0" fontId="9" fillId="0" borderId="16" xfId="0" applyFont="1" applyBorder="1" applyAlignment="1">
      <alignment horizontal="center" vertical="center"/>
    </xf>
    <xf numFmtId="9" fontId="9" fillId="0" borderId="16" xfId="0" applyNumberFormat="1" applyFont="1" applyBorder="1" applyAlignment="1">
      <alignment horizontal="center" vertical="center"/>
    </xf>
    <xf numFmtId="0" fontId="0" fillId="0" borderId="17" xfId="0" applyBorder="1"/>
    <xf numFmtId="0" fontId="3" fillId="0" borderId="18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19" xfId="0" applyNumberFormat="1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29" xfId="0" applyBorder="1"/>
    <xf numFmtId="0" fontId="3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vertical="center"/>
    </xf>
    <xf numFmtId="44" fontId="2" fillId="0" borderId="29" xfId="0" applyNumberFormat="1" applyFont="1" applyBorder="1" applyAlignment="1">
      <alignment vertical="center"/>
    </xf>
    <xf numFmtId="44" fontId="11" fillId="0" borderId="1" xfId="0" applyNumberFormat="1" applyFont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44" fontId="10" fillId="0" borderId="1" xfId="0" applyNumberFormat="1" applyFont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44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44" fontId="10" fillId="0" borderId="1" xfId="0" applyNumberFormat="1" applyFont="1" applyBorder="1" applyAlignment="1">
      <alignment vertical="center"/>
    </xf>
    <xf numFmtId="44" fontId="10" fillId="0" borderId="29" xfId="0" applyNumberFormat="1" applyFont="1" applyBorder="1" applyAlignment="1">
      <alignment vertical="center"/>
    </xf>
    <xf numFmtId="9" fontId="10" fillId="0" borderId="1" xfId="0" applyNumberFormat="1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9" fontId="10" fillId="0" borderId="29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horizontal="righ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164" fontId="6" fillId="0" borderId="27" xfId="0" applyNumberFormat="1" applyFont="1" applyBorder="1" applyAlignment="1">
      <alignment horizontal="right" vertical="center"/>
    </xf>
    <xf numFmtId="164" fontId="6" fillId="0" borderId="30" xfId="0" applyNumberFormat="1" applyFont="1" applyBorder="1" applyAlignment="1">
      <alignment horizontal="right"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64" fontId="9" fillId="0" borderId="27" xfId="0" applyNumberFormat="1" applyFont="1" applyBorder="1" applyAlignment="1">
      <alignment horizontal="right" vertical="center"/>
    </xf>
    <xf numFmtId="164" fontId="9" fillId="0" borderId="30" xfId="0" applyNumberFormat="1" applyFont="1" applyBorder="1" applyAlignment="1">
      <alignment horizontal="right" vertical="center"/>
    </xf>
    <xf numFmtId="164" fontId="1" fillId="0" borderId="33" xfId="0" applyNumberFormat="1" applyFont="1" applyBorder="1" applyAlignment="1">
      <alignment horizontal="right" vertical="center"/>
    </xf>
    <xf numFmtId="164" fontId="1" fillId="0" borderId="34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9" fillId="0" borderId="2" xfId="0" applyNumberFormat="1" applyFont="1" applyBorder="1" applyAlignment="1">
      <alignment horizontal="right" vertical="center"/>
    </xf>
    <xf numFmtId="164" fontId="9" fillId="0" borderId="19" xfId="0" applyNumberFormat="1" applyFont="1" applyBorder="1" applyAlignment="1">
      <alignment horizontal="right" vertical="center"/>
    </xf>
    <xf numFmtId="9" fontId="1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9" fillId="0" borderId="4" xfId="0" applyNumberFormat="1" applyFont="1" applyBorder="1" applyAlignment="1">
      <alignment horizontal="right" vertical="center"/>
    </xf>
    <xf numFmtId="164" fontId="9" fillId="0" borderId="6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64" fontId="9" fillId="0" borderId="1" xfId="0" applyNumberFormat="1" applyFont="1" applyBorder="1" applyAlignment="1">
      <alignment horizontal="right" vertical="center"/>
    </xf>
    <xf numFmtId="9" fontId="10" fillId="0" borderId="4" xfId="0" applyNumberFormat="1" applyFont="1" applyBorder="1" applyAlignment="1">
      <alignment horizontal="center" vertical="center"/>
    </xf>
    <xf numFmtId="9" fontId="10" fillId="0" borderId="5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9" fillId="0" borderId="7" xfId="0" applyNumberFormat="1" applyFont="1" applyBorder="1" applyAlignment="1">
      <alignment horizontal="right" vertical="center"/>
    </xf>
    <xf numFmtId="164" fontId="9" fillId="0" borderId="2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>
      <alignment horizontal="right" vertical="center"/>
    </xf>
    <xf numFmtId="164" fontId="9" fillId="0" borderId="23" xfId="0" applyNumberFormat="1" applyFont="1" applyBorder="1" applyAlignment="1">
      <alignment horizontal="right" vertical="center"/>
    </xf>
    <xf numFmtId="164" fontId="9" fillId="0" borderId="25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4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44" fontId="5" fillId="0" borderId="4" xfId="0" applyNumberFormat="1" applyFont="1" applyBorder="1" applyAlignment="1">
      <alignment horizontal="center" vertical="center"/>
    </xf>
    <xf numFmtId="44" fontId="5" fillId="0" borderId="5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2" xfId="0" applyFont="1" applyBorder="1" applyAlignment="1">
      <alignment horizont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44" fontId="10" fillId="0" borderId="4" xfId="0" applyNumberFormat="1" applyFont="1" applyBorder="1" applyAlignment="1">
      <alignment horizontal="center" vertical="center"/>
    </xf>
    <xf numFmtId="44" fontId="10" fillId="0" borderId="5" xfId="0" applyNumberFormat="1" applyFont="1" applyBorder="1" applyAlignment="1">
      <alignment horizontal="center" vertical="center"/>
    </xf>
    <xf numFmtId="44" fontId="1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9" fontId="10" fillId="0" borderId="6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9" fillId="0" borderId="9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workbookViewId="0">
      <selection activeCell="C2" sqref="C2"/>
    </sheetView>
  </sheetViews>
  <sheetFormatPr defaultRowHeight="14.25"/>
  <cols>
    <col min="1" max="1" width="4.875" customWidth="1"/>
    <col min="2" max="2" width="11.125" customWidth="1"/>
    <col min="3" max="3" width="14.125" customWidth="1"/>
    <col min="4" max="4" width="11.25" customWidth="1"/>
    <col min="5" max="5" width="8.75" customWidth="1"/>
    <col min="6" max="6" width="7.875" customWidth="1"/>
    <col min="8" max="8" width="7" customWidth="1"/>
    <col min="9" max="9" width="10.875" customWidth="1"/>
    <col min="10" max="10" width="3.25" customWidth="1"/>
  </cols>
  <sheetData>
    <row r="1" spans="1:10" ht="15.75">
      <c r="D1" s="14" t="s">
        <v>48</v>
      </c>
    </row>
    <row r="3" spans="1:10" ht="15.75">
      <c r="E3" s="14" t="s">
        <v>0</v>
      </c>
    </row>
    <row r="5" spans="1:10" ht="21" customHeight="1">
      <c r="A5" s="10" t="s">
        <v>1</v>
      </c>
      <c r="B5" s="71" t="s">
        <v>2</v>
      </c>
      <c r="C5" s="72"/>
      <c r="D5" s="8" t="s">
        <v>3</v>
      </c>
      <c r="E5" s="11" t="s">
        <v>4</v>
      </c>
      <c r="F5" s="11" t="s">
        <v>5</v>
      </c>
      <c r="G5" s="12" t="s">
        <v>30</v>
      </c>
      <c r="H5" s="1"/>
      <c r="I5" s="13" t="s">
        <v>6</v>
      </c>
      <c r="J5" s="2"/>
    </row>
    <row r="6" spans="1:10" ht="21" customHeight="1">
      <c r="A6" s="8" t="s">
        <v>7</v>
      </c>
      <c r="B6" s="56" t="s">
        <v>8</v>
      </c>
      <c r="C6" s="57"/>
      <c r="D6" s="4">
        <v>86</v>
      </c>
      <c r="E6" s="4">
        <v>380</v>
      </c>
      <c r="F6" s="9">
        <f>(D6*E6)</f>
        <v>32680</v>
      </c>
      <c r="G6" s="5">
        <v>0.28000000000000003</v>
      </c>
      <c r="H6" s="1"/>
      <c r="I6" s="65">
        <f t="shared" ref="I6:I10" si="0">(F6)*28%</f>
        <v>9150.4000000000015</v>
      </c>
      <c r="J6" s="66"/>
    </row>
    <row r="7" spans="1:10" ht="21" customHeight="1">
      <c r="A7" s="8" t="s">
        <v>9</v>
      </c>
      <c r="B7" s="56" t="s">
        <v>10</v>
      </c>
      <c r="C7" s="57"/>
      <c r="D7" s="4">
        <v>43</v>
      </c>
      <c r="E7" s="4">
        <v>140</v>
      </c>
      <c r="F7" s="9">
        <f t="shared" ref="F7:F10" si="1">(D7*E7)</f>
        <v>6020</v>
      </c>
      <c r="G7" s="5">
        <v>0.28000000000000003</v>
      </c>
      <c r="H7" s="1"/>
      <c r="I7" s="65">
        <f t="shared" si="0"/>
        <v>1685.6000000000001</v>
      </c>
      <c r="J7" s="66"/>
    </row>
    <row r="8" spans="1:10" ht="21" customHeight="1">
      <c r="A8" s="8" t="s">
        <v>11</v>
      </c>
      <c r="B8" s="56" t="s">
        <v>12</v>
      </c>
      <c r="C8" s="57"/>
      <c r="D8" s="4">
        <v>43</v>
      </c>
      <c r="E8" s="4">
        <v>25</v>
      </c>
      <c r="F8" s="9">
        <f t="shared" si="1"/>
        <v>1075</v>
      </c>
      <c r="G8" s="5">
        <v>0.28000000000000003</v>
      </c>
      <c r="H8" s="1"/>
      <c r="I8" s="65">
        <f t="shared" si="0"/>
        <v>301.00000000000006</v>
      </c>
      <c r="J8" s="66"/>
    </row>
    <row r="9" spans="1:10" ht="21" customHeight="1">
      <c r="A9" s="8" t="s">
        <v>13</v>
      </c>
      <c r="B9" s="56" t="s">
        <v>14</v>
      </c>
      <c r="C9" s="57"/>
      <c r="D9" s="4">
        <v>22</v>
      </c>
      <c r="E9" s="4">
        <v>10</v>
      </c>
      <c r="F9" s="9">
        <f t="shared" si="1"/>
        <v>220</v>
      </c>
      <c r="G9" s="5">
        <v>0.28000000000000003</v>
      </c>
      <c r="H9" s="1"/>
      <c r="I9" s="65">
        <f t="shared" si="0"/>
        <v>61.600000000000009</v>
      </c>
      <c r="J9" s="66"/>
    </row>
    <row r="10" spans="1:10" ht="21" customHeight="1">
      <c r="A10" s="8" t="s">
        <v>15</v>
      </c>
      <c r="B10" s="56" t="s">
        <v>16</v>
      </c>
      <c r="C10" s="57"/>
      <c r="D10" s="4">
        <v>22</v>
      </c>
      <c r="E10" s="4">
        <v>10</v>
      </c>
      <c r="F10" s="9">
        <f t="shared" si="1"/>
        <v>220</v>
      </c>
      <c r="G10" s="5">
        <v>0.28000000000000003</v>
      </c>
      <c r="H10" s="1"/>
      <c r="I10" s="65">
        <f t="shared" si="0"/>
        <v>61.600000000000009</v>
      </c>
      <c r="J10" s="66"/>
    </row>
    <row r="11" spans="1:10" ht="21" customHeight="1">
      <c r="A11" s="8" t="s">
        <v>17</v>
      </c>
      <c r="B11" s="56" t="s">
        <v>18</v>
      </c>
      <c r="C11" s="57"/>
      <c r="D11" s="4">
        <v>25</v>
      </c>
      <c r="E11" s="4">
        <v>40</v>
      </c>
      <c r="F11" s="9"/>
      <c r="G11" s="4" t="s">
        <v>31</v>
      </c>
      <c r="H11" s="1"/>
      <c r="I11" s="65">
        <f t="shared" ref="I11:I16" si="2">(D11*E11)</f>
        <v>1000</v>
      </c>
      <c r="J11" s="66"/>
    </row>
    <row r="12" spans="1:10" ht="21" customHeight="1">
      <c r="A12" s="8" t="s">
        <v>19</v>
      </c>
      <c r="B12" s="56" t="s">
        <v>20</v>
      </c>
      <c r="C12" s="57"/>
      <c r="D12" s="4">
        <v>12</v>
      </c>
      <c r="E12" s="4">
        <v>5</v>
      </c>
      <c r="F12" s="9"/>
      <c r="G12" s="4" t="s">
        <v>31</v>
      </c>
      <c r="H12" s="1"/>
      <c r="I12" s="65">
        <f t="shared" si="2"/>
        <v>60</v>
      </c>
      <c r="J12" s="66"/>
    </row>
    <row r="13" spans="1:10" ht="21" customHeight="1">
      <c r="A13" s="8" t="s">
        <v>21</v>
      </c>
      <c r="B13" s="56" t="s">
        <v>22</v>
      </c>
      <c r="C13" s="57"/>
      <c r="D13" s="4">
        <v>30</v>
      </c>
      <c r="E13" s="4">
        <v>10</v>
      </c>
      <c r="F13" s="9"/>
      <c r="G13" s="4" t="s">
        <v>31</v>
      </c>
      <c r="H13" s="1"/>
      <c r="I13" s="65">
        <f t="shared" si="2"/>
        <v>300</v>
      </c>
      <c r="J13" s="66"/>
    </row>
    <row r="14" spans="1:10" ht="21" customHeight="1">
      <c r="A14" s="8" t="s">
        <v>23</v>
      </c>
      <c r="B14" s="56" t="s">
        <v>24</v>
      </c>
      <c r="C14" s="57"/>
      <c r="D14" s="9"/>
      <c r="E14" s="9"/>
      <c r="F14" s="9"/>
      <c r="G14" s="4" t="s">
        <v>31</v>
      </c>
      <c r="H14" s="1"/>
      <c r="I14" s="65">
        <f t="shared" si="2"/>
        <v>0</v>
      </c>
      <c r="J14" s="66"/>
    </row>
    <row r="15" spans="1:10" ht="21" customHeight="1">
      <c r="A15" s="8" t="s">
        <v>25</v>
      </c>
      <c r="B15" s="56" t="s">
        <v>27</v>
      </c>
      <c r="C15" s="57"/>
      <c r="D15" s="9"/>
      <c r="E15" s="9"/>
      <c r="F15" s="9"/>
      <c r="G15" s="4" t="s">
        <v>31</v>
      </c>
      <c r="H15" s="1"/>
      <c r="I15" s="65">
        <f t="shared" si="2"/>
        <v>0</v>
      </c>
      <c r="J15" s="66"/>
    </row>
    <row r="16" spans="1:10" ht="21" customHeight="1">
      <c r="A16" s="8" t="s">
        <v>26</v>
      </c>
      <c r="B16" s="56" t="s">
        <v>28</v>
      </c>
      <c r="C16" s="57"/>
      <c r="D16" s="9"/>
      <c r="E16" s="9"/>
      <c r="F16" s="9"/>
      <c r="G16" s="4" t="s">
        <v>31</v>
      </c>
      <c r="H16" s="1"/>
      <c r="I16" s="65">
        <f t="shared" si="2"/>
        <v>0</v>
      </c>
      <c r="J16" s="66"/>
    </row>
    <row r="17" spans="1:10" ht="21" customHeight="1">
      <c r="F17" s="3" t="s">
        <v>29</v>
      </c>
      <c r="I17" s="65">
        <f>SUM(I6:I16)</f>
        <v>12620.200000000003</v>
      </c>
      <c r="J17" s="66"/>
    </row>
    <row r="20" spans="1:10" ht="15.75">
      <c r="D20" s="14" t="s">
        <v>46</v>
      </c>
      <c r="E20" s="3"/>
      <c r="F20" s="3"/>
      <c r="G20" s="3"/>
    </row>
    <row r="22" spans="1:10" ht="39" customHeight="1">
      <c r="A22" s="6" t="s">
        <v>1</v>
      </c>
      <c r="B22" s="69" t="s">
        <v>32</v>
      </c>
      <c r="C22" s="70"/>
      <c r="D22" s="7" t="s">
        <v>33</v>
      </c>
      <c r="E22" s="7" t="s">
        <v>34</v>
      </c>
      <c r="F22" s="7" t="s">
        <v>35</v>
      </c>
      <c r="G22" s="7" t="s">
        <v>36</v>
      </c>
      <c r="H22" s="7" t="s">
        <v>37</v>
      </c>
      <c r="I22" s="69" t="s">
        <v>38</v>
      </c>
      <c r="J22" s="70"/>
    </row>
    <row r="23" spans="1:10" ht="27" customHeight="1">
      <c r="A23" s="8" t="s">
        <v>7</v>
      </c>
      <c r="B23" s="58" t="s">
        <v>39</v>
      </c>
      <c r="C23" s="59"/>
      <c r="D23" s="4">
        <v>1000</v>
      </c>
      <c r="E23" s="4"/>
      <c r="F23" s="4"/>
      <c r="G23" s="4"/>
      <c r="H23" s="4"/>
      <c r="I23" s="62">
        <f t="shared" ref="I23:I28" si="3">SUM(D23:H23)</f>
        <v>1000</v>
      </c>
      <c r="J23" s="63"/>
    </row>
    <row r="24" spans="1:10" ht="27" customHeight="1">
      <c r="A24" s="8" t="s">
        <v>9</v>
      </c>
      <c r="B24" s="58" t="s">
        <v>40</v>
      </c>
      <c r="C24" s="59"/>
      <c r="D24" s="4"/>
      <c r="E24" s="4"/>
      <c r="F24" s="4">
        <v>750</v>
      </c>
      <c r="G24" s="4"/>
      <c r="H24" s="4">
        <v>500</v>
      </c>
      <c r="I24" s="62">
        <f t="shared" si="3"/>
        <v>1250</v>
      </c>
      <c r="J24" s="63"/>
    </row>
    <row r="25" spans="1:10" ht="27" customHeight="1">
      <c r="A25" s="8" t="s">
        <v>11</v>
      </c>
      <c r="B25" s="58" t="s">
        <v>44</v>
      </c>
      <c r="C25" s="59"/>
      <c r="D25" s="4">
        <v>310</v>
      </c>
      <c r="E25" s="4"/>
      <c r="F25" s="4"/>
      <c r="G25" s="4"/>
      <c r="H25" s="4"/>
      <c r="I25" s="62">
        <f t="shared" si="3"/>
        <v>310</v>
      </c>
      <c r="J25" s="63"/>
    </row>
    <row r="26" spans="1:10" ht="27" customHeight="1">
      <c r="A26" s="8" t="s">
        <v>13</v>
      </c>
      <c r="B26" s="67" t="s">
        <v>45</v>
      </c>
      <c r="C26" s="68"/>
      <c r="D26" s="4">
        <v>1984</v>
      </c>
      <c r="E26" s="4"/>
      <c r="F26" s="4"/>
      <c r="G26" s="4"/>
      <c r="H26" s="4"/>
      <c r="I26" s="62">
        <f t="shared" si="3"/>
        <v>1984</v>
      </c>
      <c r="J26" s="63"/>
    </row>
    <row r="27" spans="1:10" ht="27" customHeight="1">
      <c r="A27" s="8" t="s">
        <v>15</v>
      </c>
      <c r="B27" s="58" t="s">
        <v>41</v>
      </c>
      <c r="C27" s="59"/>
      <c r="D27" s="4"/>
      <c r="E27" s="4">
        <v>2000</v>
      </c>
      <c r="F27" s="4">
        <v>6573.55</v>
      </c>
      <c r="G27" s="4"/>
      <c r="H27" s="4"/>
      <c r="I27" s="62">
        <f t="shared" si="3"/>
        <v>8573.5499999999993</v>
      </c>
      <c r="J27" s="63"/>
    </row>
    <row r="28" spans="1:10" ht="27" customHeight="1">
      <c r="A28" s="8" t="s">
        <v>17</v>
      </c>
      <c r="B28" s="60" t="s">
        <v>42</v>
      </c>
      <c r="C28" s="61"/>
      <c r="D28" s="8">
        <f>SUM(D23:D27)</f>
        <v>3294</v>
      </c>
      <c r="E28" s="8">
        <f>SUM(E23:E27)</f>
        <v>2000</v>
      </c>
      <c r="F28" s="8">
        <f>SUM(F23:F27)</f>
        <v>7323.55</v>
      </c>
      <c r="G28" s="8">
        <f>SUM(G23:G27)</f>
        <v>0</v>
      </c>
      <c r="H28" s="8">
        <f>SUM(H23:H27)</f>
        <v>500</v>
      </c>
      <c r="I28" s="62">
        <f t="shared" si="3"/>
        <v>13117.55</v>
      </c>
      <c r="J28" s="63"/>
    </row>
    <row r="31" spans="1:10" ht="33" customHeight="1">
      <c r="A31" s="64" t="s">
        <v>43</v>
      </c>
      <c r="B31" s="64"/>
      <c r="C31" s="64"/>
      <c r="D31" s="64"/>
      <c r="E31" s="64"/>
      <c r="F31" s="64"/>
    </row>
  </sheetData>
  <mergeCells count="39">
    <mergeCell ref="B5:C5"/>
    <mergeCell ref="I6:J6"/>
    <mergeCell ref="I7:J7"/>
    <mergeCell ref="I8:J8"/>
    <mergeCell ref="I9:J9"/>
    <mergeCell ref="B6:C6"/>
    <mergeCell ref="B7:C7"/>
    <mergeCell ref="B8:C8"/>
    <mergeCell ref="B9:C9"/>
    <mergeCell ref="I10:J10"/>
    <mergeCell ref="I28:J28"/>
    <mergeCell ref="I11:J11"/>
    <mergeCell ref="B23:C23"/>
    <mergeCell ref="B24:C24"/>
    <mergeCell ref="B25:C25"/>
    <mergeCell ref="B26:C26"/>
    <mergeCell ref="B22:C22"/>
    <mergeCell ref="I22:J22"/>
    <mergeCell ref="I12:J12"/>
    <mergeCell ref="I13:J13"/>
    <mergeCell ref="I14:J14"/>
    <mergeCell ref="I15:J15"/>
    <mergeCell ref="I16:J16"/>
    <mergeCell ref="I17:J17"/>
    <mergeCell ref="I23:J23"/>
    <mergeCell ref="I24:J24"/>
    <mergeCell ref="I25:J25"/>
    <mergeCell ref="I26:J26"/>
    <mergeCell ref="I27:J27"/>
    <mergeCell ref="A31:F31"/>
    <mergeCell ref="B15:C15"/>
    <mergeCell ref="B16:C16"/>
    <mergeCell ref="B27:C27"/>
    <mergeCell ref="B28:C28"/>
    <mergeCell ref="B10:C10"/>
    <mergeCell ref="B11:C11"/>
    <mergeCell ref="B12:C12"/>
    <mergeCell ref="B13:C13"/>
    <mergeCell ref="B14:C14"/>
  </mergeCells>
  <pageMargins left="0.31496062992125984" right="0.31496062992125984" top="0.35433070866141736" bottom="0.35433070866141736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topLeftCell="A10" zoomScaleNormal="100" workbookViewId="0">
      <selection activeCell="I23" sqref="I23"/>
    </sheetView>
  </sheetViews>
  <sheetFormatPr defaultRowHeight="14.25"/>
  <cols>
    <col min="1" max="1" width="3" customWidth="1"/>
    <col min="2" max="2" width="11.125" customWidth="1"/>
    <col min="3" max="3" width="21.125" customWidth="1"/>
    <col min="4" max="4" width="8.75" customWidth="1"/>
    <col min="5" max="5" width="8.375" customWidth="1"/>
    <col min="6" max="6" width="9.75" customWidth="1"/>
    <col min="7" max="7" width="9.25" customWidth="1"/>
    <col min="8" max="8" width="9.5" customWidth="1"/>
    <col min="9" max="9" width="10.75" customWidth="1"/>
    <col min="10" max="10" width="0.25" customWidth="1"/>
  </cols>
  <sheetData>
    <row r="1" spans="1:10" ht="14.25" customHeight="1">
      <c r="C1" s="129" t="s">
        <v>74</v>
      </c>
      <c r="D1" s="129"/>
      <c r="E1" s="129"/>
      <c r="F1" s="129"/>
      <c r="G1" s="129"/>
      <c r="H1" s="129"/>
    </row>
    <row r="2" spans="1:10" ht="15.75" thickBot="1">
      <c r="C2" s="130" t="s">
        <v>72</v>
      </c>
      <c r="D2" s="130"/>
      <c r="E2" s="130"/>
      <c r="F2" s="130"/>
      <c r="G2" s="130"/>
      <c r="H2" s="130"/>
    </row>
    <row r="3" spans="1:10">
      <c r="A3" s="19" t="s">
        <v>55</v>
      </c>
      <c r="B3" s="20" t="s">
        <v>2</v>
      </c>
      <c r="C3" s="21"/>
      <c r="D3" s="22" t="s">
        <v>3</v>
      </c>
      <c r="E3" s="37" t="s">
        <v>4</v>
      </c>
      <c r="F3" s="37" t="s">
        <v>5</v>
      </c>
      <c r="G3" s="23" t="s">
        <v>30</v>
      </c>
      <c r="H3" s="22" t="s">
        <v>71</v>
      </c>
      <c r="I3" s="20" t="s">
        <v>6</v>
      </c>
      <c r="J3" s="24"/>
    </row>
    <row r="4" spans="1:10" ht="17.100000000000001" customHeight="1">
      <c r="A4" s="25" t="s">
        <v>7</v>
      </c>
      <c r="B4" s="131" t="s">
        <v>8</v>
      </c>
      <c r="C4" s="132"/>
      <c r="D4" s="43">
        <v>170</v>
      </c>
      <c r="E4" s="46"/>
      <c r="F4" s="46">
        <f t="shared" ref="F4:F5" si="0">(D4*E4)</f>
        <v>0</v>
      </c>
      <c r="G4" s="53">
        <v>0.35</v>
      </c>
      <c r="H4" s="16"/>
      <c r="I4" s="93">
        <f>(F4)*35%</f>
        <v>0</v>
      </c>
      <c r="J4" s="94"/>
    </row>
    <row r="5" spans="1:10" ht="17.100000000000001" customHeight="1">
      <c r="A5" s="116" t="s">
        <v>9</v>
      </c>
      <c r="B5" s="133" t="s">
        <v>54</v>
      </c>
      <c r="C5" s="134"/>
      <c r="D5" s="135">
        <v>43</v>
      </c>
      <c r="E5" s="127"/>
      <c r="F5" s="127">
        <f t="shared" si="0"/>
        <v>0</v>
      </c>
      <c r="G5" s="103">
        <v>0.35</v>
      </c>
      <c r="H5" s="140"/>
      <c r="I5" s="107">
        <f>(F5)*35%</f>
        <v>0</v>
      </c>
      <c r="J5" s="108"/>
    </row>
    <row r="6" spans="1:10" ht="17.100000000000001" customHeight="1">
      <c r="A6" s="122"/>
      <c r="B6" s="144" t="s">
        <v>52</v>
      </c>
      <c r="C6" s="145"/>
      <c r="D6" s="136"/>
      <c r="E6" s="128"/>
      <c r="F6" s="128"/>
      <c r="G6" s="104"/>
      <c r="H6" s="141"/>
      <c r="I6" s="109"/>
      <c r="J6" s="110"/>
    </row>
    <row r="7" spans="1:10" ht="17.100000000000001" customHeight="1">
      <c r="A7" s="122"/>
      <c r="B7" s="144" t="s">
        <v>53</v>
      </c>
      <c r="C7" s="145"/>
      <c r="D7" s="136"/>
      <c r="E7" s="128"/>
      <c r="F7" s="128"/>
      <c r="G7" s="104"/>
      <c r="H7" s="141"/>
      <c r="I7" s="109"/>
      <c r="J7" s="110"/>
    </row>
    <row r="8" spans="1:10" ht="24" customHeight="1">
      <c r="A8" s="117"/>
      <c r="B8" s="146" t="s">
        <v>69</v>
      </c>
      <c r="C8" s="147"/>
      <c r="D8" s="137"/>
      <c r="E8" s="138"/>
      <c r="F8" s="138"/>
      <c r="G8" s="139"/>
      <c r="H8" s="142"/>
      <c r="I8" s="143"/>
      <c r="J8" s="111"/>
    </row>
    <row r="9" spans="1:10" ht="17.100000000000001" customHeight="1">
      <c r="A9" s="116" t="s">
        <v>11</v>
      </c>
      <c r="B9" s="123" t="s">
        <v>58</v>
      </c>
      <c r="C9" s="124"/>
      <c r="D9" s="125">
        <v>85</v>
      </c>
      <c r="E9" s="127"/>
      <c r="F9" s="127">
        <f>(D9*E9)</f>
        <v>0</v>
      </c>
      <c r="G9" s="103">
        <v>0.35</v>
      </c>
      <c r="H9" s="105"/>
      <c r="I9" s="107">
        <f>(F9)*35%</f>
        <v>0</v>
      </c>
      <c r="J9" s="108"/>
    </row>
    <row r="10" spans="1:10" ht="17.100000000000001" customHeight="1">
      <c r="A10" s="122"/>
      <c r="B10" s="112" t="s">
        <v>56</v>
      </c>
      <c r="C10" s="113"/>
      <c r="D10" s="126"/>
      <c r="E10" s="128"/>
      <c r="F10" s="128"/>
      <c r="G10" s="104"/>
      <c r="H10" s="106"/>
      <c r="I10" s="109"/>
      <c r="J10" s="110"/>
    </row>
    <row r="11" spans="1:10" ht="42.75" customHeight="1">
      <c r="A11" s="117"/>
      <c r="B11" s="114" t="s">
        <v>57</v>
      </c>
      <c r="C11" s="115"/>
      <c r="D11" s="126"/>
      <c r="E11" s="128"/>
      <c r="F11" s="128"/>
      <c r="G11" s="104"/>
      <c r="H11" s="106"/>
      <c r="I11" s="109"/>
      <c r="J11" s="111"/>
    </row>
    <row r="12" spans="1:10" ht="17.100000000000001" customHeight="1">
      <c r="A12" s="116" t="s">
        <v>13</v>
      </c>
      <c r="B12" s="118" t="s">
        <v>59</v>
      </c>
      <c r="C12" s="119"/>
      <c r="D12" s="120">
        <v>128</v>
      </c>
      <c r="E12" s="121"/>
      <c r="F12" s="121">
        <f>(D12*E12)</f>
        <v>0</v>
      </c>
      <c r="G12" s="95">
        <v>0.35</v>
      </c>
      <c r="H12" s="96"/>
      <c r="I12" s="97">
        <f>(F12)*35%</f>
        <v>0</v>
      </c>
      <c r="J12" s="26"/>
    </row>
    <row r="13" spans="1:10" ht="17.100000000000001" customHeight="1">
      <c r="A13" s="117"/>
      <c r="B13" s="99" t="s">
        <v>60</v>
      </c>
      <c r="C13" s="100"/>
      <c r="D13" s="120"/>
      <c r="E13" s="121"/>
      <c r="F13" s="121"/>
      <c r="G13" s="95"/>
      <c r="H13" s="96"/>
      <c r="I13" s="98"/>
      <c r="J13" s="26"/>
    </row>
    <row r="14" spans="1:10" ht="17.100000000000001" customHeight="1">
      <c r="A14" s="25" t="s">
        <v>15</v>
      </c>
      <c r="B14" s="101" t="s">
        <v>61</v>
      </c>
      <c r="C14" s="101"/>
      <c r="D14" s="4"/>
      <c r="E14" s="46"/>
      <c r="F14" s="48"/>
      <c r="G14" s="46"/>
      <c r="H14" s="1"/>
      <c r="I14" s="102">
        <f>(D15*E15)</f>
        <v>0</v>
      </c>
      <c r="J14" s="27"/>
    </row>
    <row r="15" spans="1:10" ht="17.100000000000001" customHeight="1">
      <c r="A15" s="28"/>
      <c r="B15" s="67" t="s">
        <v>62</v>
      </c>
      <c r="C15" s="68"/>
      <c r="D15" s="44">
        <v>30</v>
      </c>
      <c r="E15" s="47"/>
      <c r="F15" s="50"/>
      <c r="G15" s="54">
        <v>1</v>
      </c>
      <c r="H15" s="1"/>
      <c r="I15" s="102"/>
      <c r="J15" s="39"/>
    </row>
    <row r="16" spans="1:10" ht="17.100000000000001" customHeight="1">
      <c r="A16" s="28"/>
      <c r="B16" s="67" t="s">
        <v>63</v>
      </c>
      <c r="C16" s="68"/>
      <c r="D16" s="45">
        <v>0</v>
      </c>
      <c r="E16" s="46"/>
      <c r="F16" s="48"/>
      <c r="G16" s="46"/>
      <c r="H16" s="1"/>
      <c r="I16" s="102"/>
      <c r="J16" s="39"/>
    </row>
    <row r="17" spans="1:10" ht="17.100000000000001" customHeight="1">
      <c r="A17" s="28" t="s">
        <v>17</v>
      </c>
      <c r="B17" s="91" t="s">
        <v>22</v>
      </c>
      <c r="C17" s="92"/>
      <c r="D17" s="45">
        <v>30</v>
      </c>
      <c r="E17" s="46"/>
      <c r="F17" s="48"/>
      <c r="G17" s="53">
        <v>1</v>
      </c>
      <c r="H17" s="1"/>
      <c r="I17" s="93">
        <f t="shared" ref="I17" si="1">(D17*E17)</f>
        <v>0</v>
      </c>
      <c r="J17" s="94"/>
    </row>
    <row r="18" spans="1:10" ht="17.100000000000001" customHeight="1">
      <c r="A18" s="28" t="s">
        <v>19</v>
      </c>
      <c r="B18" s="91" t="s">
        <v>24</v>
      </c>
      <c r="C18" s="92"/>
      <c r="D18" s="36"/>
      <c r="E18" s="46"/>
      <c r="F18" s="51">
        <f>D18</f>
        <v>0</v>
      </c>
      <c r="G18" s="53">
        <v>1</v>
      </c>
      <c r="H18" s="1"/>
      <c r="I18" s="93">
        <f>(F18)</f>
        <v>0</v>
      </c>
      <c r="J18" s="94"/>
    </row>
    <row r="19" spans="1:10" ht="17.100000000000001" customHeight="1">
      <c r="A19" s="28" t="s">
        <v>21</v>
      </c>
      <c r="B19" s="91" t="s">
        <v>27</v>
      </c>
      <c r="C19" s="92"/>
      <c r="D19" s="34"/>
      <c r="E19" s="48"/>
      <c r="F19" s="51">
        <f t="shared" ref="F19:F20" si="2">D19</f>
        <v>0</v>
      </c>
      <c r="G19" s="53">
        <v>1</v>
      </c>
      <c r="H19" s="1"/>
      <c r="I19" s="93">
        <f t="shared" ref="I19:I20" si="3">(F19)</f>
        <v>0</v>
      </c>
      <c r="J19" s="94"/>
    </row>
    <row r="20" spans="1:10" ht="17.100000000000001" customHeight="1" thickBot="1">
      <c r="A20" s="29" t="s">
        <v>23</v>
      </c>
      <c r="B20" s="81" t="s">
        <v>64</v>
      </c>
      <c r="C20" s="82"/>
      <c r="D20" s="35"/>
      <c r="E20" s="49"/>
      <c r="F20" s="52">
        <f t="shared" si="2"/>
        <v>0</v>
      </c>
      <c r="G20" s="55">
        <v>1</v>
      </c>
      <c r="H20" s="30"/>
      <c r="I20" s="83">
        <f t="shared" si="3"/>
        <v>0</v>
      </c>
      <c r="J20" s="84"/>
    </row>
    <row r="21" spans="1:10" ht="21" customHeight="1" thickBot="1">
      <c r="F21" s="3" t="s">
        <v>29</v>
      </c>
      <c r="I21" s="85">
        <f>SUM(I4:I20)</f>
        <v>0</v>
      </c>
      <c r="J21" s="86"/>
    </row>
    <row r="24" spans="1:10" ht="15">
      <c r="C24" s="87" t="s">
        <v>75</v>
      </c>
      <c r="D24" s="87"/>
      <c r="E24" s="87"/>
      <c r="F24" s="87"/>
      <c r="G24" s="87"/>
      <c r="H24" s="87"/>
    </row>
    <row r="25" spans="1:10" ht="15" thickBot="1"/>
    <row r="26" spans="1:10" ht="39" customHeight="1">
      <c r="A26" s="31" t="s">
        <v>55</v>
      </c>
      <c r="B26" s="88" t="s">
        <v>32</v>
      </c>
      <c r="C26" s="89"/>
      <c r="D26" s="32" t="s">
        <v>47</v>
      </c>
      <c r="E26" s="32" t="s">
        <v>34</v>
      </c>
      <c r="F26" s="32" t="s">
        <v>35</v>
      </c>
      <c r="G26" s="32" t="s">
        <v>36</v>
      </c>
      <c r="H26" s="32" t="s">
        <v>37</v>
      </c>
      <c r="I26" s="88" t="s">
        <v>38</v>
      </c>
      <c r="J26" s="90"/>
    </row>
    <row r="27" spans="1:10" ht="27" customHeight="1">
      <c r="A27" s="25" t="s">
        <v>7</v>
      </c>
      <c r="B27" s="58" t="s">
        <v>51</v>
      </c>
      <c r="C27" s="59"/>
      <c r="D27" s="18"/>
      <c r="E27" s="18"/>
      <c r="F27" s="18"/>
      <c r="G27" s="42"/>
      <c r="H27" s="42"/>
      <c r="I27" s="75">
        <f t="shared" ref="I27:I32" si="4">SUM(D27:H27)</f>
        <v>0</v>
      </c>
      <c r="J27" s="76"/>
    </row>
    <row r="28" spans="1:10" ht="27" customHeight="1">
      <c r="A28" s="25" t="s">
        <v>9</v>
      </c>
      <c r="B28" s="58" t="s">
        <v>67</v>
      </c>
      <c r="C28" s="59"/>
      <c r="D28" s="17"/>
      <c r="E28" s="18"/>
      <c r="F28" s="18"/>
      <c r="G28" s="18"/>
      <c r="H28" s="42"/>
      <c r="I28" s="75">
        <f t="shared" si="4"/>
        <v>0</v>
      </c>
      <c r="J28" s="76"/>
    </row>
    <row r="29" spans="1:10" ht="27" customHeight="1">
      <c r="A29" s="25" t="s">
        <v>11</v>
      </c>
      <c r="B29" s="58" t="s">
        <v>68</v>
      </c>
      <c r="C29" s="59"/>
      <c r="D29" s="42"/>
      <c r="E29" s="18"/>
      <c r="F29" s="18"/>
      <c r="G29" s="18"/>
      <c r="H29" s="18"/>
      <c r="I29" s="75">
        <f t="shared" si="4"/>
        <v>0</v>
      </c>
      <c r="J29" s="76"/>
    </row>
    <row r="30" spans="1:10" ht="27" customHeight="1">
      <c r="A30" s="25" t="s">
        <v>13</v>
      </c>
      <c r="B30" s="67" t="s">
        <v>65</v>
      </c>
      <c r="C30" s="68"/>
      <c r="D30" s="42"/>
      <c r="E30" s="18"/>
      <c r="F30" s="18"/>
      <c r="G30" s="18"/>
      <c r="H30" s="18"/>
      <c r="I30" s="75">
        <f t="shared" si="4"/>
        <v>0</v>
      </c>
      <c r="J30" s="76"/>
    </row>
    <row r="31" spans="1:10" ht="27" customHeight="1">
      <c r="A31" s="25" t="s">
        <v>15</v>
      </c>
      <c r="B31" s="58" t="s">
        <v>66</v>
      </c>
      <c r="C31" s="59"/>
      <c r="D31" s="42"/>
      <c r="E31" s="18"/>
      <c r="F31" s="42"/>
      <c r="G31" s="18"/>
      <c r="H31" s="18"/>
      <c r="I31" s="38">
        <f>SUM(D31:H31)</f>
        <v>0</v>
      </c>
      <c r="J31" s="40"/>
    </row>
    <row r="32" spans="1:10" ht="27" customHeight="1" thickBot="1">
      <c r="A32" s="33" t="s">
        <v>17</v>
      </c>
      <c r="B32" s="77" t="s">
        <v>42</v>
      </c>
      <c r="C32" s="78"/>
      <c r="D32" s="41">
        <f>SUM(D27:D31)</f>
        <v>0</v>
      </c>
      <c r="E32" s="41">
        <f>SUM(E27:E31)</f>
        <v>0</v>
      </c>
      <c r="F32" s="41">
        <f>SUM(F27:F31)</f>
        <v>0</v>
      </c>
      <c r="G32" s="41">
        <f>SUM(G27:G31)</f>
        <v>0</v>
      </c>
      <c r="H32" s="41">
        <f>SUM(H27:H31)</f>
        <v>0</v>
      </c>
      <c r="I32" s="79">
        <f t="shared" si="4"/>
        <v>0</v>
      </c>
      <c r="J32" s="80"/>
    </row>
    <row r="34" spans="1:8" ht="15">
      <c r="A34" s="73" t="s">
        <v>73</v>
      </c>
      <c r="B34" s="73"/>
      <c r="C34" s="73"/>
      <c r="D34" s="73"/>
      <c r="E34" s="73"/>
      <c r="F34" s="73"/>
    </row>
    <row r="35" spans="1:8" ht="33" customHeight="1">
      <c r="A35" s="73"/>
      <c r="B35" s="73"/>
      <c r="C35" s="73"/>
      <c r="D35" s="73"/>
      <c r="E35" s="73"/>
      <c r="F35" s="73"/>
    </row>
    <row r="36" spans="1:8">
      <c r="B36" s="15" t="s">
        <v>49</v>
      </c>
      <c r="C36" s="74" t="s">
        <v>70</v>
      </c>
      <c r="D36" s="74"/>
      <c r="E36" s="74"/>
      <c r="F36" s="74"/>
      <c r="H36" s="15" t="s">
        <v>50</v>
      </c>
    </row>
  </sheetData>
  <mergeCells count="64">
    <mergeCell ref="C1:H1"/>
    <mergeCell ref="C2:H2"/>
    <mergeCell ref="B4:C4"/>
    <mergeCell ref="I4:J4"/>
    <mergeCell ref="A5:A8"/>
    <mergeCell ref="B5:C5"/>
    <mergeCell ref="D5:D8"/>
    <mergeCell ref="E5:E8"/>
    <mergeCell ref="F5:F8"/>
    <mergeCell ref="G5:G8"/>
    <mergeCell ref="H5:H8"/>
    <mergeCell ref="I5:J8"/>
    <mergeCell ref="B6:C6"/>
    <mergeCell ref="B7:C7"/>
    <mergeCell ref="B8:C8"/>
    <mergeCell ref="A9:A11"/>
    <mergeCell ref="B9:C9"/>
    <mergeCell ref="D9:D11"/>
    <mergeCell ref="E9:E11"/>
    <mergeCell ref="F9:F11"/>
    <mergeCell ref="A12:A13"/>
    <mergeCell ref="B12:C12"/>
    <mergeCell ref="D12:D13"/>
    <mergeCell ref="E12:E13"/>
    <mergeCell ref="F12:F13"/>
    <mergeCell ref="G9:G11"/>
    <mergeCell ref="H9:H11"/>
    <mergeCell ref="I9:J11"/>
    <mergeCell ref="B10:C10"/>
    <mergeCell ref="B11:C11"/>
    <mergeCell ref="G12:G13"/>
    <mergeCell ref="H12:H13"/>
    <mergeCell ref="I12:I13"/>
    <mergeCell ref="B13:C13"/>
    <mergeCell ref="B14:C14"/>
    <mergeCell ref="I14:I16"/>
    <mergeCell ref="B15:C15"/>
    <mergeCell ref="B16:C16"/>
    <mergeCell ref="B17:C17"/>
    <mergeCell ref="I17:J17"/>
    <mergeCell ref="B18:C18"/>
    <mergeCell ref="I18:J18"/>
    <mergeCell ref="B19:C19"/>
    <mergeCell ref="I19:J19"/>
    <mergeCell ref="B20:C20"/>
    <mergeCell ref="I20:J20"/>
    <mergeCell ref="I21:J21"/>
    <mergeCell ref="C24:H24"/>
    <mergeCell ref="B26:C26"/>
    <mergeCell ref="I26:J26"/>
    <mergeCell ref="B27:C27"/>
    <mergeCell ref="I27:J27"/>
    <mergeCell ref="B28:C28"/>
    <mergeCell ref="I28:J28"/>
    <mergeCell ref="B29:C29"/>
    <mergeCell ref="I29:J29"/>
    <mergeCell ref="A35:F35"/>
    <mergeCell ref="C36:F36"/>
    <mergeCell ref="B30:C30"/>
    <mergeCell ref="I30:J30"/>
    <mergeCell ref="B31:C31"/>
    <mergeCell ref="B32:C32"/>
    <mergeCell ref="I32:J32"/>
    <mergeCell ref="A34:F34"/>
  </mergeCells>
  <pageMargins left="0.39370078740157483" right="0" top="0.74803149606299213" bottom="0.35433070866141736" header="0.31496062992125984" footer="0.31496062992125984"/>
  <pageSetup paperSize="9" scale="9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BUDŻET 2017</vt:lpstr>
      <vt:lpstr>BUDŻET 2024-35% 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WALDEK</dc:creator>
  <cp:lastModifiedBy>Romek</cp:lastModifiedBy>
  <cp:lastPrinted>2023-10-11T11:59:20Z</cp:lastPrinted>
  <dcterms:created xsi:type="dcterms:W3CDTF">2017-03-09T12:10:51Z</dcterms:created>
  <dcterms:modified xsi:type="dcterms:W3CDTF">2023-10-27T12:44:00Z</dcterms:modified>
</cp:coreProperties>
</file>